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TAF\Administration\Purchasing\2020\Accounting Software\"/>
    </mc:Choice>
  </mc:AlternateContent>
  <xr:revisionPtr revIDLastSave="0" documentId="8_{5CD9A1AB-6AC4-4B21-BDF0-39AA39EF8AF7}" xr6:coauthVersionLast="45" xr6:coauthVersionMax="45" xr10:uidLastSave="{00000000-0000-0000-0000-000000000000}"/>
  <bookViews>
    <workbookView xWindow="-110" yWindow="-110" windowWidth="19420" windowHeight="10420" xr2:uid="{00000000-000D-0000-FFFF-FFFF00000000}"/>
  </bookViews>
  <sheets>
    <sheet name="Requirements Schedule" sheetId="1" r:id="rId1"/>
    <sheet name="references" sheetId="2" state="hidden" r:id="rId2"/>
  </sheets>
  <definedNames>
    <definedName name="_xlnm._FilterDatabase" localSheetId="0" hidden="1">'Requirements Schedule'!$B$4:$H$66</definedName>
    <definedName name="_xlnm.Print_Area" localSheetId="0">'Requirements Schedule'!$A$4:$F$66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1" l="1"/>
  <c r="J15" i="1" l="1"/>
  <c r="K15" i="1" s="1"/>
  <c r="I15" i="1"/>
  <c r="I5" i="1" l="1"/>
  <c r="J5" i="1"/>
  <c r="I6" i="1"/>
  <c r="J6" i="1"/>
  <c r="I7" i="1"/>
  <c r="J7" i="1"/>
  <c r="I8" i="1"/>
  <c r="J8" i="1"/>
  <c r="I9" i="1"/>
  <c r="J9" i="1"/>
  <c r="I10" i="1"/>
  <c r="J10" i="1"/>
  <c r="I11" i="1"/>
  <c r="J11" i="1"/>
  <c r="I12" i="1"/>
  <c r="J12" i="1"/>
  <c r="I13" i="1"/>
  <c r="J13" i="1"/>
  <c r="I14" i="1"/>
  <c r="J14" i="1"/>
  <c r="I16" i="1"/>
  <c r="J16"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K22" i="1" l="1"/>
  <c r="K9" i="1"/>
  <c r="K52" i="1"/>
  <c r="K64" i="1"/>
  <c r="K39" i="1"/>
  <c r="K55" i="1"/>
  <c r="K58" i="1"/>
  <c r="K53" i="1"/>
  <c r="K13" i="1"/>
  <c r="K7" i="1"/>
  <c r="K6" i="1"/>
  <c r="K56" i="1"/>
  <c r="K54" i="1"/>
  <c r="K44" i="1"/>
  <c r="K38" i="1"/>
  <c r="K34" i="1"/>
  <c r="K31" i="1"/>
  <c r="K29" i="1"/>
  <c r="K16" i="1"/>
  <c r="K19" i="1"/>
  <c r="K41" i="1"/>
  <c r="K12" i="1"/>
  <c r="K21" i="1"/>
  <c r="K35" i="1"/>
  <c r="K25" i="1"/>
  <c r="K8" i="1"/>
  <c r="K51" i="1"/>
  <c r="K28" i="1"/>
  <c r="K57" i="1"/>
  <c r="K48" i="1"/>
  <c r="K63" i="1"/>
  <c r="K37" i="1"/>
  <c r="K40" i="1"/>
  <c r="K36" i="1"/>
  <c r="K14" i="1"/>
  <c r="K62" i="1"/>
  <c r="K43" i="1"/>
  <c r="K65" i="1"/>
  <c r="K47" i="1"/>
  <c r="K32" i="1"/>
  <c r="K24" i="1"/>
  <c r="K50" i="1"/>
  <c r="K42" i="1"/>
  <c r="K23" i="1"/>
  <c r="K49" i="1"/>
  <c r="K60" i="1"/>
  <c r="K27" i="1"/>
  <c r="K18" i="1"/>
  <c r="K11" i="1"/>
  <c r="K5" i="1"/>
  <c r="K17" i="1"/>
  <c r="K66" i="1"/>
  <c r="K61" i="1"/>
  <c r="K20" i="1"/>
  <c r="J67" i="1"/>
  <c r="J70" i="1" s="1"/>
  <c r="K59" i="1"/>
  <c r="I67" i="1"/>
  <c r="I70" i="1" s="1"/>
  <c r="K10" i="1"/>
  <c r="K26" i="1"/>
  <c r="K33" i="1"/>
  <c r="K30" i="1"/>
  <c r="K67" i="1" l="1"/>
  <c r="K70" i="1"/>
  <c r="J69" i="1"/>
  <c r="I69" i="1"/>
  <c r="K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Vincent</author>
  </authors>
  <commentList>
    <comment ref="G4" authorId="0" shapeId="0" xr:uid="{00000000-0006-0000-0000-000001000000}">
      <text>
        <r>
          <rPr>
            <sz val="12"/>
            <color indexed="81"/>
            <rFont val="Tahoma"/>
            <family val="2"/>
          </rPr>
          <t xml:space="preserve">Please indicate a Yes or No to our needs or wants OR provide a brief explanation (in the next column) of why you cannot meet the need or want?
</t>
        </r>
      </text>
    </comment>
  </commentList>
</comments>
</file>

<file path=xl/sharedStrings.xml><?xml version="1.0" encoding="utf-8"?>
<sst xmlns="http://schemas.openxmlformats.org/spreadsheetml/2006/main" count="266" uniqueCount="106">
  <si>
    <t>Minimum score:</t>
  </si>
  <si>
    <t>Maximum score:</t>
  </si>
  <si>
    <t>x</t>
  </si>
  <si>
    <t xml:space="preserve">General </t>
  </si>
  <si>
    <t>Tax</t>
  </si>
  <si>
    <t xml:space="preserve">Flexibility to book adjustments for sales tax and hold back when necessary i.e. put into a liability account and move later on </t>
  </si>
  <si>
    <t>When preparing tax filing data in-system, ability to enter adjustments.</t>
  </si>
  <si>
    <t>When preparing tax filing data in-system, ability to exclude items from tax calculation.</t>
  </si>
  <si>
    <t>Ability to make adjustments to sales tax at the billing level (ex: calculate for rounding errors; edit for taxes on portion of expense rather than total expense)</t>
  </si>
  <si>
    <t>X</t>
  </si>
  <si>
    <t xml:space="preserve">Reporting </t>
  </si>
  <si>
    <t>setup and operate 1 consolidated entity with 3 distinct endowment funds with shared cost Centre's.</t>
  </si>
  <si>
    <t xml:space="preserve">Project Cost Accounting </t>
  </si>
  <si>
    <t>Ability to maintain budgets by project in the system</t>
  </si>
  <si>
    <t xml:space="preserve">Must be able to track and link an expense to a revenue item. </t>
  </si>
  <si>
    <t>ability to accumulate project costs in a percentage to completion method inventory account or a similar work in progress inventory account.</t>
  </si>
  <si>
    <t>Payroll Cost Allocation: The system should provide the capability to perform allocations to cost centers/classes (i.e.: by program) across all payroll accounts and sub-ledgers</t>
  </si>
  <si>
    <t>Payroll</t>
  </si>
  <si>
    <t xml:space="preserve">Journal Entries </t>
  </si>
  <si>
    <t>Ability to auto reverse an entry</t>
  </si>
  <si>
    <t>Ability to select an entry by a customer, a transaction, employee id or vendor id</t>
  </si>
  <si>
    <t>Ability to pull a report which shows which entries are recurring vs standard</t>
  </si>
  <si>
    <t xml:space="preserve">The system should support the intake of  Bank files which includes the following:
Acknowledgement Files, Returns (NSF), Bank and Credit  Statements </t>
  </si>
  <si>
    <t>Integration</t>
  </si>
  <si>
    <t>IT</t>
  </si>
  <si>
    <t>Integration with debit/credit card payment providers.  Please specify which ones.</t>
  </si>
  <si>
    <t>Integration with payroll providers.  Please specify which ones.</t>
  </si>
  <si>
    <t>Ability to provide archiving of data.</t>
  </si>
  <si>
    <t>Security</t>
  </si>
  <si>
    <t>System logs all user transactions with secured audit trails.  Provide clear trails of all transactions from source data entry through summarization at higher levels.</t>
  </si>
  <si>
    <t>Provide file backup and recovery capabilities to restore damaged files</t>
  </si>
  <si>
    <t>Backup &amp; Recovery</t>
  </si>
  <si>
    <t xml:space="preserve">Internal Controls </t>
  </si>
  <si>
    <t>Year end adjusting entries are separate function and then are posted</t>
  </si>
  <si>
    <t>Clearing of open AR is restricted to cash receipt application, credit memo, discount processing or FX rounding.  Only GL accounts pre-defined by admin level user can be used for posting.</t>
  </si>
  <si>
    <t xml:space="preserve">Accounts Receivable </t>
  </si>
  <si>
    <t>Credit note relating to crediting a specific invoice must be initiated/linked from an issued invoice.  A shortcut will pull up the original invoice.</t>
  </si>
  <si>
    <t>Ability to track all maintenance activity in the master customer files</t>
  </si>
  <si>
    <t>Ability to set up approval on changes made to critical fields (e.g. bank account #) in vendor master.</t>
  </si>
  <si>
    <t>Accounts Payable</t>
  </si>
  <si>
    <t>Ability to differentiate AP posted via PO or not.</t>
  </si>
  <si>
    <t>Ability to define view, edit and no access on vendor master file according to security access roles.</t>
  </si>
  <si>
    <t>Ability to route approval requests via email or mobile app access.</t>
  </si>
  <si>
    <t>Ability to overwrite or delete posted transactions is prohibited/blocked</t>
  </si>
  <si>
    <t>System consists of audit trails by user ID, time and changes made on critical fields</t>
  </si>
  <si>
    <t>Ability to add attachment (e.g. pdf, email) to workflow documents (e.g. customer/vendor profile, sales order, sales invoice, purchase order, purchase invoice)</t>
  </si>
  <si>
    <t>Ability to lock closed financial periods based on a user-specified time period or date. Ability to unlock with appropriate control and approval levels.</t>
  </si>
  <si>
    <t xml:space="preserve">Security </t>
  </si>
  <si>
    <t>General Ledger</t>
  </si>
  <si>
    <t>Allow multiple users to work simultaneously while saving correct versions of data automatically.</t>
  </si>
  <si>
    <t>Require GL to be flexible in order to be able to analyze and remap as required</t>
  </si>
  <si>
    <t>Functionality</t>
  </si>
  <si>
    <t xml:space="preserve">Ability to track and report costs by multiple segments: Company, Fund, program, project, cost Centre, account or class codes, including across multiple years. 
Program = Department, Cost center = project/Responsibility center 
Cost code/class = project/Material direct cost allocations
</t>
  </si>
  <si>
    <t>Fixed Asset Tracking: System should have fixed asset tracking capabilities and the ability to generate fixed asset sub ledger reports. In capturing fixed assets, the system should capture the amortization and the NBV of each asset, reflect acquisitions, disposals and the calculation of any gains or losses on disposals</t>
  </si>
  <si>
    <t>Fixed Assets</t>
  </si>
  <si>
    <t>Ability to create adjustments if needed</t>
  </si>
  <si>
    <t xml:space="preserve">Ability to define rules in the system i.e. year of acquisition, half-year rules, acquisitions, disposals and adjustments in between </t>
  </si>
  <si>
    <t xml:space="preserve">Fixed Assets listings to include: asset category, name, costs, assets under construction, purchase date, depreciation start date, description field, warranty dates and owner tags </t>
  </si>
  <si>
    <t>Ability to create budget variance v actual report on a departmental basis (rather than head budget area basis)</t>
  </si>
  <si>
    <t xml:space="preserve">Financial Reporting </t>
  </si>
  <si>
    <t>Ability to move reports to a standard word format and/or Excel</t>
  </si>
  <si>
    <t>Keep detailed transaction history for at least 7 years</t>
  </si>
  <si>
    <t>Provide Standard Financial Statements, Cost Center Expense Reports, Revenue Reports, Account Detail Report, Trial Balance etc.</t>
  </si>
  <si>
    <t>ability to drill down reports from the GL to P&amp;L.</t>
  </si>
  <si>
    <t>System should have dashboard functionality to display reports &amp; data</t>
  </si>
  <si>
    <t xml:space="preserve">Cash Management </t>
  </si>
  <si>
    <t>Ability to select an account to post adjustments to</t>
  </si>
  <si>
    <t>Allow sorting of transactions by fields available, like date, type, name, amount, cleared/non-cleared, etc.</t>
  </si>
  <si>
    <t xml:space="preserve">Ability to export comparisons of forecast, budget and actuals into a report </t>
  </si>
  <si>
    <t>Consolidated Budget</t>
  </si>
  <si>
    <t>Budgeting</t>
  </si>
  <si>
    <t xml:space="preserve">Ability to compare forecast against budget and actuals in the system </t>
  </si>
  <si>
    <t>Ability to analyze previous year(s) data and suggest budget amounts and timing of budget expenses</t>
  </si>
  <si>
    <t>Bank Reconciliations: System should be capable of a data feed with bank account for bank reconciliation, and suggest auto-matches for user review.</t>
  </si>
  <si>
    <t>Ability to have more integrated vendor profile i.e. tie in associated projects, contracts, anything the vendor is associated with in the system</t>
  </si>
  <si>
    <t xml:space="preserve">Ability to assign and track cost by project, cost/department/responsibility center, and cost code/class. </t>
  </si>
  <si>
    <t xml:space="preserve">Billing Codes and Cost Center Management: Ability to setup and manage billing codes and cost centers within the system. Users should have the ability to associate cost centers and billing codes to accounts payable invoices. </t>
  </si>
  <si>
    <t>rated = 1?</t>
  </si>
  <si>
    <t>Sum of wants</t>
  </si>
  <si>
    <t>Sum of Need</t>
  </si>
  <si>
    <t>Explanation</t>
  </si>
  <si>
    <t>Want</t>
  </si>
  <si>
    <t xml:space="preserve">Need </t>
  </si>
  <si>
    <t>Description</t>
  </si>
  <si>
    <t>Subsection</t>
  </si>
  <si>
    <t xml:space="preserve">Section </t>
  </si>
  <si>
    <t>#</t>
  </si>
  <si>
    <t>Yes</t>
  </si>
  <si>
    <t>No</t>
  </si>
  <si>
    <t>partial- explanation</t>
  </si>
  <si>
    <t xml:space="preserve">Ability to create custom Reports and Dashboards in house: The system should provide users with the ability to create custom reports and dashboards from data in the system. The System reporting capabilities should include the following functionalities:
       Ability to filter on predefined criteria such as time periods. 
       Ability to add graphical charts to reports 
       Ability to drill down into specific records from the reports </t>
  </si>
  <si>
    <t>Excel Import/Export</t>
  </si>
  <si>
    <t>Excel</t>
  </si>
  <si>
    <t>Ability to export financial statements: P&amp;L, Balance sheet, trial balance in custom reports.  Export journal entries and AR/AP sub ledger data. Import Budgets.</t>
  </si>
  <si>
    <t>Do not allow entries in a period once it’s closed/locked. Ensure no modification to prior year entries after they have been posted and/or after the period has been closed/locked</t>
  </si>
  <si>
    <t>Response</t>
  </si>
  <si>
    <t>Ability to create and assign different profiles to users, with different access and control rights.</t>
  </si>
  <si>
    <t>Hosting / Security</t>
  </si>
  <si>
    <t>Cloud based hosting with secure (encrypted) user access, multi-factor authentication, and encryption of at rest data.</t>
  </si>
  <si>
    <t>Encryption of user credentials.</t>
  </si>
  <si>
    <t>Ability to pay vendors electronically or to send payment files to bank for issue.</t>
  </si>
  <si>
    <t>TAF Accounting Software Request for Proposals: Requirements Schedule</t>
  </si>
  <si>
    <r>
      <t xml:space="preserve">Integration with </t>
    </r>
    <r>
      <rPr>
        <sz val="11"/>
        <rFont val="Arial"/>
        <family val="2"/>
      </rPr>
      <t xml:space="preserve">all </t>
    </r>
    <r>
      <rPr>
        <sz val="11"/>
        <color theme="1"/>
        <rFont val="Arial"/>
        <family val="2"/>
      </rPr>
      <t>Canadian banks (live feed).</t>
    </r>
  </si>
  <si>
    <r>
      <t>Ability to track all projects and associated costs separately</t>
    </r>
    <r>
      <rPr>
        <sz val="11"/>
        <rFont val="Arial"/>
        <family val="2"/>
      </rPr>
      <t xml:space="preserve"> by project</t>
    </r>
  </si>
  <si>
    <r>
      <t>Ability to allocate costs to entities (customer accounts, cost centers</t>
    </r>
    <r>
      <rPr>
        <sz val="11"/>
        <rFont val="Arial"/>
        <family val="2"/>
      </rPr>
      <t>, and cost classes)</t>
    </r>
    <r>
      <rPr>
        <sz val="11"/>
        <color theme="1"/>
        <rFont val="Arial"/>
        <family val="2"/>
      </rPr>
      <t>. System should provide the option to allocate costs to cost objects.</t>
    </r>
  </si>
  <si>
    <t>Proponent name:(YOUR COMPANY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</si>
</sst>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indexed="81"/>
      <name val="Tahoma"/>
      <family val="2"/>
    </font>
    <font>
      <sz val="11"/>
      <color theme="1"/>
      <name val="Arial"/>
      <family val="2"/>
    </font>
    <font>
      <sz val="16"/>
      <color theme="1"/>
      <name val="Arial"/>
      <family val="2"/>
    </font>
    <font>
      <b/>
      <sz val="14"/>
      <color theme="1"/>
      <name val="Arial"/>
      <family val="2"/>
    </font>
    <font>
      <b/>
      <sz val="12"/>
      <color theme="1"/>
      <name val="Arial"/>
      <family val="2"/>
    </font>
    <font>
      <b/>
      <sz val="11"/>
      <color theme="1"/>
      <name val="Arial"/>
      <family val="2"/>
    </font>
    <font>
      <b/>
      <sz val="11"/>
      <name val="Arial"/>
      <family val="2"/>
    </font>
    <font>
      <sz val="11"/>
      <name val="Arial"/>
      <family val="2"/>
    </font>
    <font>
      <sz val="11"/>
      <color rgb="FF00B050"/>
      <name val="Arial"/>
      <family val="2"/>
    </font>
    <font>
      <b/>
      <sz val="18"/>
      <color theme="1"/>
      <name val="Arial"/>
      <family val="2"/>
    </font>
  </fonts>
  <fills count="2">
    <fill>
      <patternFill patternType="none"/>
    </fill>
    <fill>
      <patternFill patternType="gray125"/>
    </fill>
  </fills>
  <borders count="13">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2" fillId="0" borderId="0" xfId="0"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4"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horizontal="left" vertical="top" wrapText="1"/>
    </xf>
    <xf numFmtId="0" fontId="6"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0" xfId="0" applyFont="1" applyBorder="1" applyAlignment="1" applyProtection="1">
      <alignment horizontal="center" wrapText="1"/>
    </xf>
    <xf numFmtId="0" fontId="7" fillId="0" borderId="11" xfId="0" applyFont="1" applyFill="1" applyBorder="1" applyAlignment="1" applyProtection="1">
      <alignment horizontal="center" wrapText="1"/>
      <protection locked="0"/>
    </xf>
    <xf numFmtId="0" fontId="6" fillId="0" borderId="12" xfId="0" applyFont="1" applyBorder="1" applyAlignment="1" applyProtection="1">
      <alignment horizontal="center" wrapText="1"/>
      <protection locked="0"/>
    </xf>
    <xf numFmtId="0" fontId="8" fillId="0" borderId="5" xfId="0" applyFont="1" applyBorder="1" applyAlignment="1" applyProtection="1">
      <alignment horizontal="center" vertical="top"/>
    </xf>
    <xf numFmtId="0" fontId="8" fillId="0" borderId="6" xfId="0" applyFont="1" applyBorder="1" applyAlignment="1" applyProtection="1">
      <alignment horizontal="left" vertical="top"/>
    </xf>
    <xf numFmtId="0" fontId="8" fillId="0" borderId="6" xfId="0" applyFont="1" applyBorder="1" applyAlignment="1" applyProtection="1">
      <alignment horizontal="left" vertical="top" wrapText="1"/>
    </xf>
    <xf numFmtId="0" fontId="8" fillId="0" borderId="6" xfId="0" applyFont="1" applyBorder="1" applyAlignment="1" applyProtection="1">
      <alignment horizontal="center" vertical="top" wrapText="1"/>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left" vertical="top" wrapText="1"/>
      <protection locked="0"/>
    </xf>
    <xf numFmtId="0" fontId="8" fillId="0" borderId="1" xfId="0" applyFont="1" applyBorder="1" applyAlignment="1" applyProtection="1">
      <alignment horizontal="center" vertical="top"/>
    </xf>
    <xf numFmtId="0" fontId="2" fillId="0" borderId="3" xfId="0" applyFont="1" applyBorder="1" applyAlignment="1" applyProtection="1">
      <alignment horizontal="left" vertical="top"/>
    </xf>
    <xf numFmtId="0" fontId="2" fillId="0" borderId="3" xfId="0" applyFont="1" applyBorder="1" applyAlignment="1" applyProtection="1">
      <alignment horizontal="left" vertical="top" wrapText="1"/>
    </xf>
    <xf numFmtId="0" fontId="2" fillId="0" borderId="3" xfId="0" applyFont="1" applyBorder="1" applyAlignment="1" applyProtection="1">
      <alignment horizontal="center" vertical="top" wrapText="1"/>
    </xf>
    <xf numFmtId="0" fontId="8" fillId="0" borderId="4" xfId="0" applyFont="1" applyBorder="1" applyAlignment="1" applyProtection="1">
      <alignment horizontal="center"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xf>
    <xf numFmtId="0" fontId="8" fillId="0" borderId="3" xfId="0" applyFont="1" applyBorder="1" applyAlignment="1" applyProtection="1">
      <alignment horizontal="left" vertical="top" wrapText="1"/>
    </xf>
    <xf numFmtId="0" fontId="8" fillId="0" borderId="3" xfId="0" applyFont="1" applyBorder="1" applyAlignment="1" applyProtection="1">
      <alignment horizontal="center" vertical="top"/>
    </xf>
    <xf numFmtId="0" fontId="8" fillId="0" borderId="3" xfId="0" applyFont="1" applyBorder="1" applyAlignment="1" applyProtection="1">
      <alignment horizontal="center" vertical="top" wrapText="1"/>
    </xf>
    <xf numFmtId="0" fontId="2" fillId="0" borderId="3" xfId="0" applyFont="1" applyBorder="1" applyAlignment="1" applyProtection="1">
      <alignment horizontal="center" vertical="top"/>
    </xf>
    <xf numFmtId="0" fontId="9" fillId="0" borderId="0" xfId="0" applyFont="1" applyAlignment="1">
      <alignment horizontal="left" vertical="top"/>
    </xf>
    <xf numFmtId="0" fontId="6" fillId="0" borderId="0" xfId="0" applyFont="1" applyAlignment="1">
      <alignment horizontal="left" vertical="top"/>
    </xf>
    <xf numFmtId="0" fontId="10"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horizontal="center" wrapText="1"/>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0"/>
  <sheetViews>
    <sheetView tabSelected="1" zoomScale="75" zoomScaleNormal="75" workbookViewId="0">
      <pane ySplit="4" topLeftCell="A5" activePane="bottomLeft" state="frozen"/>
      <selection pane="bottomLeft" activeCell="H3" sqref="H3"/>
    </sheetView>
  </sheetViews>
  <sheetFormatPr defaultColWidth="9.36328125" defaultRowHeight="14" x14ac:dyDescent="0.35"/>
  <cols>
    <col min="1" max="1" width="3.26953125" style="1" bestFit="1" customWidth="1"/>
    <col min="2" max="2" width="21" style="2" customWidth="1"/>
    <col min="3" max="3" width="22.36328125" style="2" customWidth="1"/>
    <col min="4" max="4" width="85" style="3" customWidth="1"/>
    <col min="5" max="5" width="5.6328125" style="4" bestFit="1" customWidth="1"/>
    <col min="6" max="6" width="8.26953125" style="4" customWidth="1"/>
    <col min="7" max="7" width="13.1796875" style="4" customWidth="1"/>
    <col min="8" max="8" width="66.08984375" style="3" customWidth="1"/>
    <col min="9" max="9" width="11.81640625" style="2" hidden="1" customWidth="1"/>
    <col min="10" max="10" width="12.54296875" style="2" hidden="1" customWidth="1"/>
    <col min="11" max="11" width="9.54296875" style="2" hidden="1" customWidth="1"/>
    <col min="12" max="12" width="17.6328125" style="2" customWidth="1"/>
    <col min="13" max="16384" width="9.36328125" style="2"/>
  </cols>
  <sheetData>
    <row r="1" spans="1:11" ht="23" x14ac:dyDescent="0.35">
      <c r="B1" s="35" t="s">
        <v>101</v>
      </c>
    </row>
    <row r="2" spans="1:11" s="38" customFormat="1" ht="39.5" customHeight="1" x14ac:dyDescent="0.4">
      <c r="A2" s="36"/>
      <c r="B2" s="37" t="s">
        <v>105</v>
      </c>
      <c r="D2" s="39"/>
      <c r="E2" s="40"/>
      <c r="F2" s="40"/>
      <c r="G2" s="40"/>
      <c r="H2" s="41"/>
    </row>
    <row r="3" spans="1:11" s="7" customFormat="1" ht="18.5" thickBot="1" x14ac:dyDescent="0.4">
      <c r="A3" s="6"/>
      <c r="C3" s="5"/>
      <c r="D3" s="8"/>
      <c r="E3" s="9"/>
      <c r="F3" s="9"/>
      <c r="G3" s="9"/>
      <c r="H3" s="10"/>
    </row>
    <row r="4" spans="1:11" ht="43.25" customHeight="1" thickBot="1" x14ac:dyDescent="0.35">
      <c r="A4" s="11" t="s">
        <v>86</v>
      </c>
      <c r="B4" s="12" t="s">
        <v>85</v>
      </c>
      <c r="C4" s="13" t="s">
        <v>84</v>
      </c>
      <c r="D4" s="13" t="s">
        <v>83</v>
      </c>
      <c r="E4" s="13" t="s">
        <v>82</v>
      </c>
      <c r="F4" s="13" t="s">
        <v>81</v>
      </c>
      <c r="G4" s="14" t="s">
        <v>95</v>
      </c>
      <c r="H4" s="15" t="s">
        <v>80</v>
      </c>
      <c r="I4" s="2" t="s">
        <v>79</v>
      </c>
      <c r="J4" s="2" t="s">
        <v>78</v>
      </c>
      <c r="K4" s="2" t="s">
        <v>77</v>
      </c>
    </row>
    <row r="5" spans="1:11" x14ac:dyDescent="0.35">
      <c r="A5" s="16">
        <v>1</v>
      </c>
      <c r="B5" s="17" t="s">
        <v>39</v>
      </c>
      <c r="C5" s="17" t="s">
        <v>3</v>
      </c>
      <c r="D5" s="18" t="s">
        <v>100</v>
      </c>
      <c r="E5" s="19" t="s">
        <v>2</v>
      </c>
      <c r="F5" s="19"/>
      <c r="G5" s="20"/>
      <c r="H5" s="21"/>
      <c r="I5" s="2">
        <f t="shared" ref="I5:I32" si="0">IF(E5="x",1,0)</f>
        <v>1</v>
      </c>
      <c r="J5" s="2">
        <f t="shared" ref="J5:J32" si="1">IF(F5="x",1,0)</f>
        <v>0</v>
      </c>
      <c r="K5" s="2">
        <f t="shared" ref="K5:K32" si="2">SUM(I5:J5)</f>
        <v>1</v>
      </c>
    </row>
    <row r="6" spans="1:11" ht="42" x14ac:dyDescent="0.35">
      <c r="A6" s="22">
        <v>2</v>
      </c>
      <c r="B6" s="23" t="s">
        <v>39</v>
      </c>
      <c r="C6" s="23" t="s">
        <v>3</v>
      </c>
      <c r="D6" s="24" t="s">
        <v>76</v>
      </c>
      <c r="E6" s="25" t="s">
        <v>2</v>
      </c>
      <c r="F6" s="25"/>
      <c r="G6" s="26"/>
      <c r="H6" s="27"/>
      <c r="I6" s="2">
        <f t="shared" si="0"/>
        <v>1</v>
      </c>
      <c r="J6" s="2">
        <f t="shared" si="1"/>
        <v>0</v>
      </c>
      <c r="K6" s="2">
        <f t="shared" si="2"/>
        <v>1</v>
      </c>
    </row>
    <row r="7" spans="1:11" ht="18.649999999999999" customHeight="1" x14ac:dyDescent="0.35">
      <c r="A7" s="22">
        <v>3</v>
      </c>
      <c r="B7" s="23" t="s">
        <v>39</v>
      </c>
      <c r="C7" s="23" t="s">
        <v>3</v>
      </c>
      <c r="D7" s="24" t="s">
        <v>75</v>
      </c>
      <c r="E7" s="25" t="s">
        <v>2</v>
      </c>
      <c r="F7" s="25"/>
      <c r="G7" s="26"/>
      <c r="H7" s="27"/>
      <c r="I7" s="2">
        <f t="shared" si="0"/>
        <v>1</v>
      </c>
      <c r="J7" s="2">
        <f t="shared" si="1"/>
        <v>0</v>
      </c>
      <c r="K7" s="2">
        <f t="shared" si="2"/>
        <v>1</v>
      </c>
    </row>
    <row r="8" spans="1:11" ht="28" x14ac:dyDescent="0.35">
      <c r="A8" s="16">
        <v>4</v>
      </c>
      <c r="B8" s="23" t="s">
        <v>39</v>
      </c>
      <c r="C8" s="23" t="s">
        <v>3</v>
      </c>
      <c r="D8" s="24" t="s">
        <v>74</v>
      </c>
      <c r="E8" s="25" t="s">
        <v>2</v>
      </c>
      <c r="F8" s="25"/>
      <c r="G8" s="26"/>
      <c r="H8" s="27"/>
      <c r="I8" s="2">
        <f t="shared" si="0"/>
        <v>1</v>
      </c>
      <c r="J8" s="2">
        <f t="shared" si="1"/>
        <v>0</v>
      </c>
      <c r="K8" s="2">
        <f t="shared" si="2"/>
        <v>1</v>
      </c>
    </row>
    <row r="9" spans="1:11" ht="28" x14ac:dyDescent="0.35">
      <c r="A9" s="22">
        <v>5</v>
      </c>
      <c r="B9" s="23" t="s">
        <v>35</v>
      </c>
      <c r="C9" s="23" t="s">
        <v>3</v>
      </c>
      <c r="D9" s="24" t="s">
        <v>73</v>
      </c>
      <c r="E9" s="25" t="s">
        <v>2</v>
      </c>
      <c r="F9" s="25"/>
      <c r="G9" s="26"/>
      <c r="H9" s="27"/>
      <c r="I9" s="2">
        <f t="shared" si="0"/>
        <v>1</v>
      </c>
      <c r="J9" s="2">
        <f t="shared" si="1"/>
        <v>0</v>
      </c>
      <c r="K9" s="2">
        <f t="shared" si="2"/>
        <v>1</v>
      </c>
    </row>
    <row r="10" spans="1:11" ht="28" x14ac:dyDescent="0.35">
      <c r="A10" s="22">
        <v>6</v>
      </c>
      <c r="B10" s="28" t="s">
        <v>70</v>
      </c>
      <c r="C10" s="28" t="s">
        <v>69</v>
      </c>
      <c r="D10" s="29" t="s">
        <v>72</v>
      </c>
      <c r="E10" s="30" t="s">
        <v>2</v>
      </c>
      <c r="F10" s="30"/>
      <c r="G10" s="26"/>
      <c r="H10" s="27"/>
      <c r="I10" s="2">
        <f t="shared" si="0"/>
        <v>1</v>
      </c>
      <c r="J10" s="2">
        <f t="shared" si="1"/>
        <v>0</v>
      </c>
      <c r="K10" s="2">
        <f t="shared" si="2"/>
        <v>1</v>
      </c>
    </row>
    <row r="11" spans="1:11" x14ac:dyDescent="0.35">
      <c r="A11" s="16">
        <v>7</v>
      </c>
      <c r="B11" s="23" t="s">
        <v>70</v>
      </c>
      <c r="C11" s="23" t="s">
        <v>69</v>
      </c>
      <c r="D11" s="24" t="s">
        <v>71</v>
      </c>
      <c r="E11" s="25"/>
      <c r="F11" s="25" t="s">
        <v>2</v>
      </c>
      <c r="G11" s="26"/>
      <c r="H11" s="27"/>
      <c r="I11" s="2">
        <f t="shared" si="0"/>
        <v>0</v>
      </c>
      <c r="J11" s="2">
        <f t="shared" si="1"/>
        <v>1</v>
      </c>
      <c r="K11" s="2">
        <f t="shared" si="2"/>
        <v>1</v>
      </c>
    </row>
    <row r="12" spans="1:11" x14ac:dyDescent="0.35">
      <c r="A12" s="22">
        <v>8</v>
      </c>
      <c r="B12" s="23" t="s">
        <v>70</v>
      </c>
      <c r="C12" s="23" t="s">
        <v>69</v>
      </c>
      <c r="D12" s="24" t="s">
        <v>68</v>
      </c>
      <c r="E12" s="25"/>
      <c r="F12" s="25" t="s">
        <v>2</v>
      </c>
      <c r="G12" s="26"/>
      <c r="H12" s="27"/>
      <c r="I12" s="2">
        <f t="shared" si="0"/>
        <v>0</v>
      </c>
      <c r="J12" s="2">
        <f t="shared" si="1"/>
        <v>1</v>
      </c>
      <c r="K12" s="2">
        <f t="shared" si="2"/>
        <v>1</v>
      </c>
    </row>
    <row r="13" spans="1:11" ht="28" x14ac:dyDescent="0.35">
      <c r="A13" s="22">
        <v>9</v>
      </c>
      <c r="B13" s="23" t="s">
        <v>65</v>
      </c>
      <c r="C13" s="23" t="s">
        <v>3</v>
      </c>
      <c r="D13" s="24" t="s">
        <v>67</v>
      </c>
      <c r="E13" s="25" t="s">
        <v>2</v>
      </c>
      <c r="F13" s="25"/>
      <c r="G13" s="26"/>
      <c r="H13" s="27"/>
      <c r="I13" s="2">
        <f t="shared" si="0"/>
        <v>1</v>
      </c>
      <c r="J13" s="2">
        <f t="shared" si="1"/>
        <v>0</v>
      </c>
      <c r="K13" s="2">
        <f t="shared" si="2"/>
        <v>1</v>
      </c>
    </row>
    <row r="14" spans="1:11" x14ac:dyDescent="0.35">
      <c r="A14" s="16">
        <v>10</v>
      </c>
      <c r="B14" s="28" t="s">
        <v>65</v>
      </c>
      <c r="C14" s="28" t="s">
        <v>3</v>
      </c>
      <c r="D14" s="29" t="s">
        <v>66</v>
      </c>
      <c r="E14" s="31" t="s">
        <v>2</v>
      </c>
      <c r="F14" s="31"/>
      <c r="G14" s="26"/>
      <c r="H14" s="27"/>
      <c r="I14" s="2">
        <f t="shared" si="0"/>
        <v>1</v>
      </c>
      <c r="J14" s="2">
        <f t="shared" si="1"/>
        <v>0</v>
      </c>
      <c r="K14" s="2">
        <f t="shared" si="2"/>
        <v>1</v>
      </c>
    </row>
    <row r="15" spans="1:11" ht="28.75" customHeight="1" x14ac:dyDescent="0.35">
      <c r="A15" s="22">
        <v>11</v>
      </c>
      <c r="B15" s="28" t="s">
        <v>91</v>
      </c>
      <c r="C15" s="28" t="s">
        <v>92</v>
      </c>
      <c r="D15" s="29" t="s">
        <v>93</v>
      </c>
      <c r="E15" s="25" t="s">
        <v>2</v>
      </c>
      <c r="F15" s="31"/>
      <c r="G15" s="26"/>
      <c r="H15" s="27"/>
      <c r="I15" s="2">
        <f t="shared" si="0"/>
        <v>1</v>
      </c>
      <c r="J15" s="2">
        <f t="shared" si="1"/>
        <v>0</v>
      </c>
      <c r="K15" s="2">
        <f t="shared" si="2"/>
        <v>1</v>
      </c>
    </row>
    <row r="16" spans="1:11" x14ac:dyDescent="0.35">
      <c r="A16" s="22">
        <v>12</v>
      </c>
      <c r="B16" s="23" t="s">
        <v>59</v>
      </c>
      <c r="C16" s="23" t="s">
        <v>3</v>
      </c>
      <c r="D16" s="24" t="s">
        <v>64</v>
      </c>
      <c r="E16" s="25"/>
      <c r="F16" s="25" t="s">
        <v>2</v>
      </c>
      <c r="G16" s="26"/>
      <c r="H16" s="27"/>
      <c r="I16" s="2">
        <f t="shared" si="0"/>
        <v>0</v>
      </c>
      <c r="J16" s="2">
        <f t="shared" si="1"/>
        <v>1</v>
      </c>
      <c r="K16" s="2">
        <f t="shared" si="2"/>
        <v>1</v>
      </c>
    </row>
    <row r="17" spans="1:11" x14ac:dyDescent="0.35">
      <c r="A17" s="16">
        <v>13</v>
      </c>
      <c r="B17" s="23" t="s">
        <v>59</v>
      </c>
      <c r="C17" s="23" t="s">
        <v>3</v>
      </c>
      <c r="D17" s="24" t="s">
        <v>63</v>
      </c>
      <c r="E17" s="25" t="s">
        <v>2</v>
      </c>
      <c r="F17" s="25"/>
      <c r="G17" s="26"/>
      <c r="H17" s="27"/>
      <c r="I17" s="2">
        <f>IF(E17="x",1,0)</f>
        <v>1</v>
      </c>
      <c r="J17" s="2">
        <f t="shared" si="1"/>
        <v>0</v>
      </c>
      <c r="K17" s="2">
        <f t="shared" si="2"/>
        <v>1</v>
      </c>
    </row>
    <row r="18" spans="1:11" ht="28" x14ac:dyDescent="0.35">
      <c r="A18" s="22">
        <v>14</v>
      </c>
      <c r="B18" s="23" t="s">
        <v>59</v>
      </c>
      <c r="C18" s="23" t="s">
        <v>3</v>
      </c>
      <c r="D18" s="24" t="s">
        <v>62</v>
      </c>
      <c r="E18" s="25" t="s">
        <v>2</v>
      </c>
      <c r="F18" s="25"/>
      <c r="G18" s="26"/>
      <c r="H18" s="27"/>
      <c r="I18" s="2">
        <f t="shared" si="0"/>
        <v>1</v>
      </c>
      <c r="J18" s="2">
        <f t="shared" si="1"/>
        <v>0</v>
      </c>
      <c r="K18" s="2">
        <f t="shared" si="2"/>
        <v>1</v>
      </c>
    </row>
    <row r="19" spans="1:11" x14ac:dyDescent="0.35">
      <c r="A19" s="22">
        <v>15</v>
      </c>
      <c r="B19" s="23" t="s">
        <v>59</v>
      </c>
      <c r="C19" s="23" t="s">
        <v>3</v>
      </c>
      <c r="D19" s="24" t="s">
        <v>61</v>
      </c>
      <c r="E19" s="32" t="s">
        <v>2</v>
      </c>
      <c r="F19" s="32"/>
      <c r="G19" s="26"/>
      <c r="H19" s="27"/>
      <c r="I19" s="2">
        <f t="shared" si="0"/>
        <v>1</v>
      </c>
      <c r="J19" s="2">
        <f t="shared" si="1"/>
        <v>0</v>
      </c>
      <c r="K19" s="2">
        <f t="shared" si="2"/>
        <v>1</v>
      </c>
    </row>
    <row r="20" spans="1:11" x14ac:dyDescent="0.35">
      <c r="A20" s="16">
        <v>16</v>
      </c>
      <c r="B20" s="23" t="s">
        <v>59</v>
      </c>
      <c r="C20" s="23" t="s">
        <v>3</v>
      </c>
      <c r="D20" s="24" t="s">
        <v>60</v>
      </c>
      <c r="E20" s="32" t="s">
        <v>2</v>
      </c>
      <c r="F20" s="32"/>
      <c r="G20" s="26"/>
      <c r="H20" s="27"/>
      <c r="I20" s="2">
        <f t="shared" si="0"/>
        <v>1</v>
      </c>
      <c r="J20" s="2">
        <f t="shared" si="1"/>
        <v>0</v>
      </c>
      <c r="K20" s="2">
        <f t="shared" si="2"/>
        <v>1</v>
      </c>
    </row>
    <row r="21" spans="1:11" ht="28" x14ac:dyDescent="0.35">
      <c r="A21" s="22">
        <v>17</v>
      </c>
      <c r="B21" s="23" t="s">
        <v>59</v>
      </c>
      <c r="C21" s="23" t="s">
        <v>3</v>
      </c>
      <c r="D21" s="24" t="s">
        <v>58</v>
      </c>
      <c r="E21" s="25" t="s">
        <v>2</v>
      </c>
      <c r="F21" s="25"/>
      <c r="G21" s="26"/>
      <c r="H21" s="27"/>
      <c r="I21" s="2">
        <f t="shared" si="0"/>
        <v>1</v>
      </c>
      <c r="J21" s="2">
        <f t="shared" si="1"/>
        <v>0</v>
      </c>
      <c r="K21" s="2">
        <f t="shared" si="2"/>
        <v>1</v>
      </c>
    </row>
    <row r="22" spans="1:11" ht="28" x14ac:dyDescent="0.35">
      <c r="A22" s="22">
        <v>18</v>
      </c>
      <c r="B22" s="23" t="s">
        <v>54</v>
      </c>
      <c r="C22" s="23" t="s">
        <v>3</v>
      </c>
      <c r="D22" s="24" t="s">
        <v>57</v>
      </c>
      <c r="E22" s="25" t="s">
        <v>2</v>
      </c>
      <c r="F22" s="25"/>
      <c r="G22" s="26"/>
      <c r="H22" s="27"/>
      <c r="I22" s="2">
        <f t="shared" si="0"/>
        <v>1</v>
      </c>
      <c r="J22" s="2">
        <f t="shared" si="1"/>
        <v>0</v>
      </c>
      <c r="K22" s="2">
        <f t="shared" si="2"/>
        <v>1</v>
      </c>
    </row>
    <row r="23" spans="1:11" ht="28" x14ac:dyDescent="0.35">
      <c r="A23" s="16">
        <v>19</v>
      </c>
      <c r="B23" s="23" t="s">
        <v>54</v>
      </c>
      <c r="C23" s="23" t="s">
        <v>3</v>
      </c>
      <c r="D23" s="24" t="s">
        <v>56</v>
      </c>
      <c r="E23" s="25"/>
      <c r="F23" s="25" t="s">
        <v>2</v>
      </c>
      <c r="G23" s="26"/>
      <c r="H23" s="27"/>
      <c r="I23" s="2">
        <f t="shared" si="0"/>
        <v>0</v>
      </c>
      <c r="J23" s="2">
        <f t="shared" si="1"/>
        <v>1</v>
      </c>
      <c r="K23" s="2">
        <f t="shared" si="2"/>
        <v>1</v>
      </c>
    </row>
    <row r="24" spans="1:11" x14ac:dyDescent="0.35">
      <c r="A24" s="22">
        <v>20</v>
      </c>
      <c r="B24" s="23" t="s">
        <v>54</v>
      </c>
      <c r="C24" s="23" t="s">
        <v>3</v>
      </c>
      <c r="D24" s="24" t="s">
        <v>55</v>
      </c>
      <c r="E24" s="32" t="s">
        <v>2</v>
      </c>
      <c r="F24" s="32"/>
      <c r="G24" s="26"/>
      <c r="H24" s="27"/>
      <c r="I24" s="2">
        <f t="shared" si="0"/>
        <v>1</v>
      </c>
      <c r="J24" s="2">
        <f t="shared" si="1"/>
        <v>0</v>
      </c>
      <c r="K24" s="2">
        <f t="shared" si="2"/>
        <v>1</v>
      </c>
    </row>
    <row r="25" spans="1:11" s="33" customFormat="1" ht="64.25" customHeight="1" x14ac:dyDescent="0.35">
      <c r="A25" s="22">
        <v>21</v>
      </c>
      <c r="B25" s="23" t="s">
        <v>54</v>
      </c>
      <c r="C25" s="23" t="s">
        <v>3</v>
      </c>
      <c r="D25" s="24" t="s">
        <v>53</v>
      </c>
      <c r="E25" s="25" t="s">
        <v>2</v>
      </c>
      <c r="F25" s="25"/>
      <c r="G25" s="26"/>
      <c r="H25" s="27"/>
      <c r="I25" s="2">
        <f t="shared" si="0"/>
        <v>1</v>
      </c>
      <c r="J25" s="2">
        <f t="shared" si="1"/>
        <v>0</v>
      </c>
      <c r="K25" s="2">
        <f t="shared" si="2"/>
        <v>1</v>
      </c>
    </row>
    <row r="26" spans="1:11" ht="70" x14ac:dyDescent="0.35">
      <c r="A26" s="16">
        <v>22</v>
      </c>
      <c r="B26" s="23" t="s">
        <v>48</v>
      </c>
      <c r="C26" s="23" t="s">
        <v>51</v>
      </c>
      <c r="D26" s="24" t="s">
        <v>52</v>
      </c>
      <c r="E26" s="25" t="s">
        <v>2</v>
      </c>
      <c r="F26" s="25"/>
      <c r="G26" s="26"/>
      <c r="H26" s="27"/>
      <c r="I26" s="2">
        <f t="shared" si="0"/>
        <v>1</v>
      </c>
      <c r="J26" s="2">
        <f t="shared" si="1"/>
        <v>0</v>
      </c>
      <c r="K26" s="2">
        <f t="shared" si="2"/>
        <v>1</v>
      </c>
    </row>
    <row r="27" spans="1:11" x14ac:dyDescent="0.35">
      <c r="A27" s="22">
        <v>23</v>
      </c>
      <c r="B27" s="23" t="s">
        <v>48</v>
      </c>
      <c r="C27" s="23" t="s">
        <v>51</v>
      </c>
      <c r="D27" s="24" t="s">
        <v>50</v>
      </c>
      <c r="E27" s="25" t="s">
        <v>2</v>
      </c>
      <c r="F27" s="25"/>
      <c r="G27" s="26"/>
      <c r="H27" s="27"/>
      <c r="I27" s="2">
        <f t="shared" si="0"/>
        <v>1</v>
      </c>
      <c r="J27" s="2">
        <f t="shared" si="1"/>
        <v>0</v>
      </c>
      <c r="K27" s="2">
        <f t="shared" si="2"/>
        <v>1</v>
      </c>
    </row>
    <row r="28" spans="1:11" x14ac:dyDescent="0.35">
      <c r="A28" s="22">
        <v>24</v>
      </c>
      <c r="B28" s="23" t="s">
        <v>48</v>
      </c>
      <c r="C28" s="23" t="s">
        <v>47</v>
      </c>
      <c r="D28" s="24" t="s">
        <v>49</v>
      </c>
      <c r="E28" s="25" t="s">
        <v>2</v>
      </c>
      <c r="F28" s="25"/>
      <c r="G28" s="26"/>
      <c r="H28" s="27"/>
      <c r="I28" s="2">
        <f t="shared" si="0"/>
        <v>1</v>
      </c>
      <c r="J28" s="2">
        <f t="shared" si="1"/>
        <v>0</v>
      </c>
      <c r="K28" s="2">
        <f t="shared" si="2"/>
        <v>1</v>
      </c>
    </row>
    <row r="29" spans="1:11" ht="28" x14ac:dyDescent="0.35">
      <c r="A29" s="16">
        <v>25</v>
      </c>
      <c r="B29" s="23" t="s">
        <v>48</v>
      </c>
      <c r="C29" s="23" t="s">
        <v>47</v>
      </c>
      <c r="D29" s="24" t="s">
        <v>46</v>
      </c>
      <c r="E29" s="25" t="s">
        <v>2</v>
      </c>
      <c r="F29" s="25"/>
      <c r="G29" s="26"/>
      <c r="H29" s="27"/>
      <c r="I29" s="2">
        <f t="shared" si="0"/>
        <v>1</v>
      </c>
      <c r="J29" s="2">
        <f t="shared" si="1"/>
        <v>0</v>
      </c>
      <c r="K29" s="2">
        <f t="shared" si="2"/>
        <v>1</v>
      </c>
    </row>
    <row r="30" spans="1:11" ht="28" x14ac:dyDescent="0.35">
      <c r="A30" s="22">
        <v>26</v>
      </c>
      <c r="B30" s="23" t="s">
        <v>32</v>
      </c>
      <c r="C30" s="24" t="s">
        <v>3</v>
      </c>
      <c r="D30" s="24" t="s">
        <v>45</v>
      </c>
      <c r="E30" s="25" t="s">
        <v>2</v>
      </c>
      <c r="F30" s="25"/>
      <c r="G30" s="26"/>
      <c r="H30" s="27"/>
      <c r="I30" s="2">
        <f t="shared" si="0"/>
        <v>1</v>
      </c>
      <c r="J30" s="2">
        <f t="shared" si="1"/>
        <v>0</v>
      </c>
      <c r="K30" s="2">
        <f t="shared" si="2"/>
        <v>1</v>
      </c>
    </row>
    <row r="31" spans="1:11" x14ac:dyDescent="0.35">
      <c r="A31" s="22">
        <v>27</v>
      </c>
      <c r="B31" s="23" t="s">
        <v>32</v>
      </c>
      <c r="C31" s="24" t="s">
        <v>3</v>
      </c>
      <c r="D31" s="24" t="s">
        <v>44</v>
      </c>
      <c r="E31" s="25" t="s">
        <v>2</v>
      </c>
      <c r="F31" s="25"/>
      <c r="G31" s="26"/>
      <c r="H31" s="27"/>
      <c r="I31" s="2">
        <f t="shared" si="0"/>
        <v>1</v>
      </c>
      <c r="J31" s="2">
        <f t="shared" si="1"/>
        <v>0</v>
      </c>
      <c r="K31" s="2">
        <f t="shared" si="2"/>
        <v>1</v>
      </c>
    </row>
    <row r="32" spans="1:11" x14ac:dyDescent="0.35">
      <c r="A32" s="16">
        <v>28</v>
      </c>
      <c r="B32" s="23" t="s">
        <v>32</v>
      </c>
      <c r="C32" s="24" t="s">
        <v>3</v>
      </c>
      <c r="D32" s="24" t="s">
        <v>43</v>
      </c>
      <c r="E32" s="25" t="s">
        <v>2</v>
      </c>
      <c r="F32" s="25"/>
      <c r="G32" s="26"/>
      <c r="H32" s="27"/>
      <c r="I32" s="2">
        <f t="shared" si="0"/>
        <v>1</v>
      </c>
      <c r="J32" s="2">
        <f t="shared" si="1"/>
        <v>0</v>
      </c>
      <c r="K32" s="2">
        <f t="shared" si="2"/>
        <v>1</v>
      </c>
    </row>
    <row r="33" spans="1:11" x14ac:dyDescent="0.35">
      <c r="A33" s="22">
        <v>29</v>
      </c>
      <c r="B33" s="23" t="s">
        <v>32</v>
      </c>
      <c r="C33" s="24" t="s">
        <v>3</v>
      </c>
      <c r="D33" s="24" t="s">
        <v>42</v>
      </c>
      <c r="E33" s="25"/>
      <c r="F33" s="25" t="s">
        <v>2</v>
      </c>
      <c r="G33" s="26"/>
      <c r="H33" s="27"/>
      <c r="I33" s="2">
        <f t="shared" ref="I33:I56" si="3">IF(E33="x",1,0)</f>
        <v>0</v>
      </c>
      <c r="J33" s="2">
        <f t="shared" ref="J33:J56" si="4">IF(F33="x",1,0)</f>
        <v>1</v>
      </c>
      <c r="K33" s="2">
        <f t="shared" ref="K33:K56" si="5">SUM(I33:J33)</f>
        <v>1</v>
      </c>
    </row>
    <row r="34" spans="1:11" ht="28" x14ac:dyDescent="0.35">
      <c r="A34" s="22">
        <v>30</v>
      </c>
      <c r="B34" s="23" t="s">
        <v>32</v>
      </c>
      <c r="C34" s="24" t="s">
        <v>39</v>
      </c>
      <c r="D34" s="24" t="s">
        <v>41</v>
      </c>
      <c r="E34" s="25" t="s">
        <v>2</v>
      </c>
      <c r="F34" s="25"/>
      <c r="G34" s="26"/>
      <c r="H34" s="27"/>
      <c r="I34" s="2">
        <f t="shared" si="3"/>
        <v>1</v>
      </c>
      <c r="J34" s="2">
        <f t="shared" si="4"/>
        <v>0</v>
      </c>
      <c r="K34" s="2">
        <f t="shared" si="5"/>
        <v>1</v>
      </c>
    </row>
    <row r="35" spans="1:11" x14ac:dyDescent="0.35">
      <c r="A35" s="16">
        <v>31</v>
      </c>
      <c r="B35" s="23" t="s">
        <v>32</v>
      </c>
      <c r="C35" s="24" t="s">
        <v>39</v>
      </c>
      <c r="D35" s="24" t="s">
        <v>40</v>
      </c>
      <c r="E35" s="25"/>
      <c r="F35" s="25" t="s">
        <v>2</v>
      </c>
      <c r="G35" s="26"/>
      <c r="H35" s="27"/>
      <c r="I35" s="2">
        <f t="shared" si="3"/>
        <v>0</v>
      </c>
      <c r="J35" s="2">
        <f t="shared" si="4"/>
        <v>1</v>
      </c>
      <c r="K35" s="2">
        <f t="shared" si="5"/>
        <v>1</v>
      </c>
    </row>
    <row r="36" spans="1:11" ht="28" x14ac:dyDescent="0.35">
      <c r="A36" s="22">
        <v>32</v>
      </c>
      <c r="B36" s="23" t="s">
        <v>32</v>
      </c>
      <c r="C36" s="24" t="s">
        <v>39</v>
      </c>
      <c r="D36" s="24" t="s">
        <v>38</v>
      </c>
      <c r="E36" s="25"/>
      <c r="F36" s="25" t="s">
        <v>2</v>
      </c>
      <c r="G36" s="26"/>
      <c r="H36" s="27"/>
      <c r="I36" s="2">
        <f t="shared" si="3"/>
        <v>0</v>
      </c>
      <c r="J36" s="2">
        <f t="shared" si="4"/>
        <v>1</v>
      </c>
      <c r="K36" s="2">
        <f t="shared" si="5"/>
        <v>1</v>
      </c>
    </row>
    <row r="37" spans="1:11" x14ac:dyDescent="0.35">
      <c r="A37" s="22">
        <v>33</v>
      </c>
      <c r="B37" s="23" t="s">
        <v>32</v>
      </c>
      <c r="C37" s="24" t="s">
        <v>35</v>
      </c>
      <c r="D37" s="24" t="s">
        <v>37</v>
      </c>
      <c r="E37" s="25"/>
      <c r="F37" s="25" t="s">
        <v>2</v>
      </c>
      <c r="G37" s="26"/>
      <c r="H37" s="27"/>
      <c r="I37" s="2">
        <f t="shared" si="3"/>
        <v>0</v>
      </c>
      <c r="J37" s="2">
        <f t="shared" si="4"/>
        <v>1</v>
      </c>
      <c r="K37" s="2">
        <f t="shared" si="5"/>
        <v>1</v>
      </c>
    </row>
    <row r="38" spans="1:11" ht="28" x14ac:dyDescent="0.35">
      <c r="A38" s="16">
        <v>34</v>
      </c>
      <c r="B38" s="23" t="s">
        <v>32</v>
      </c>
      <c r="C38" s="24" t="s">
        <v>35</v>
      </c>
      <c r="D38" s="24" t="s">
        <v>36</v>
      </c>
      <c r="E38" s="25"/>
      <c r="F38" s="25" t="s">
        <v>2</v>
      </c>
      <c r="G38" s="26"/>
      <c r="H38" s="27"/>
      <c r="I38" s="2">
        <f t="shared" si="3"/>
        <v>0</v>
      </c>
      <c r="J38" s="2">
        <f t="shared" si="4"/>
        <v>1</v>
      </c>
      <c r="K38" s="2">
        <f t="shared" si="5"/>
        <v>1</v>
      </c>
    </row>
    <row r="39" spans="1:11" ht="15.75" customHeight="1" x14ac:dyDescent="0.35">
      <c r="A39" s="22">
        <v>35</v>
      </c>
      <c r="B39" s="23" t="s">
        <v>32</v>
      </c>
      <c r="C39" s="24" t="s">
        <v>35</v>
      </c>
      <c r="D39" s="24" t="s">
        <v>34</v>
      </c>
      <c r="E39" s="25" t="s">
        <v>2</v>
      </c>
      <c r="F39" s="25"/>
      <c r="G39" s="26"/>
      <c r="H39" s="27"/>
      <c r="I39" s="2">
        <f t="shared" si="3"/>
        <v>1</v>
      </c>
      <c r="J39" s="2">
        <f t="shared" si="4"/>
        <v>0</v>
      </c>
      <c r="K39" s="2">
        <f t="shared" si="5"/>
        <v>1</v>
      </c>
    </row>
    <row r="40" spans="1:11" ht="28" x14ac:dyDescent="0.35">
      <c r="A40" s="22">
        <v>36</v>
      </c>
      <c r="B40" s="23" t="s">
        <v>32</v>
      </c>
      <c r="C40" s="24" t="s">
        <v>3</v>
      </c>
      <c r="D40" s="24" t="s">
        <v>94</v>
      </c>
      <c r="E40" s="25" t="s">
        <v>2</v>
      </c>
      <c r="F40" s="25"/>
      <c r="G40" s="26"/>
      <c r="H40" s="27"/>
      <c r="I40" s="2">
        <f t="shared" si="3"/>
        <v>1</v>
      </c>
      <c r="J40" s="2">
        <f t="shared" si="4"/>
        <v>0</v>
      </c>
      <c r="K40" s="2">
        <f t="shared" si="5"/>
        <v>1</v>
      </c>
    </row>
    <row r="41" spans="1:11" x14ac:dyDescent="0.35">
      <c r="A41" s="16">
        <v>37</v>
      </c>
      <c r="B41" s="23" t="s">
        <v>32</v>
      </c>
      <c r="C41" s="24" t="s">
        <v>3</v>
      </c>
      <c r="D41" s="24" t="s">
        <v>33</v>
      </c>
      <c r="E41" s="32" t="s">
        <v>2</v>
      </c>
      <c r="F41" s="32"/>
      <c r="G41" s="26"/>
      <c r="H41" s="27"/>
      <c r="I41" s="2">
        <f t="shared" si="3"/>
        <v>1</v>
      </c>
      <c r="J41" s="2">
        <f t="shared" si="4"/>
        <v>0</v>
      </c>
      <c r="K41" s="2">
        <f t="shared" si="5"/>
        <v>1</v>
      </c>
    </row>
    <row r="42" spans="1:11" x14ac:dyDescent="0.35">
      <c r="A42" s="22">
        <v>38</v>
      </c>
      <c r="B42" s="28" t="s">
        <v>24</v>
      </c>
      <c r="C42" s="23" t="s">
        <v>31</v>
      </c>
      <c r="D42" s="29" t="s">
        <v>30</v>
      </c>
      <c r="E42" s="31" t="s">
        <v>2</v>
      </c>
      <c r="F42" s="31"/>
      <c r="G42" s="26"/>
      <c r="H42" s="27"/>
      <c r="I42" s="2">
        <f t="shared" si="3"/>
        <v>1</v>
      </c>
      <c r="J42" s="2">
        <f t="shared" si="4"/>
        <v>0</v>
      </c>
      <c r="K42" s="2">
        <f t="shared" si="5"/>
        <v>1</v>
      </c>
    </row>
    <row r="43" spans="1:11" x14ac:dyDescent="0.35">
      <c r="A43" s="22">
        <v>39</v>
      </c>
      <c r="B43" s="28" t="s">
        <v>24</v>
      </c>
      <c r="C43" s="24" t="s">
        <v>28</v>
      </c>
      <c r="D43" s="29" t="s">
        <v>96</v>
      </c>
      <c r="E43" s="31" t="s">
        <v>2</v>
      </c>
      <c r="F43" s="31"/>
      <c r="G43" s="26"/>
      <c r="H43" s="27"/>
      <c r="I43" s="2">
        <f t="shared" si="3"/>
        <v>1</v>
      </c>
      <c r="J43" s="2">
        <f t="shared" si="4"/>
        <v>0</v>
      </c>
      <c r="K43" s="2">
        <f t="shared" si="5"/>
        <v>1</v>
      </c>
    </row>
    <row r="44" spans="1:11" ht="28" x14ac:dyDescent="0.35">
      <c r="A44" s="16">
        <v>40</v>
      </c>
      <c r="B44" s="23" t="s">
        <v>24</v>
      </c>
      <c r="C44" s="23" t="s">
        <v>28</v>
      </c>
      <c r="D44" s="24" t="s">
        <v>29</v>
      </c>
      <c r="E44" s="25" t="s">
        <v>2</v>
      </c>
      <c r="F44" s="25"/>
      <c r="G44" s="26"/>
      <c r="H44" s="27"/>
      <c r="I44" s="2">
        <f t="shared" si="3"/>
        <v>1</v>
      </c>
      <c r="J44" s="2">
        <f t="shared" si="4"/>
        <v>0</v>
      </c>
      <c r="K44" s="2">
        <f t="shared" si="5"/>
        <v>1</v>
      </c>
    </row>
    <row r="45" spans="1:11" ht="28" x14ac:dyDescent="0.35">
      <c r="A45" s="22">
        <v>41</v>
      </c>
      <c r="B45" s="23" t="s">
        <v>24</v>
      </c>
      <c r="C45" s="23" t="s">
        <v>97</v>
      </c>
      <c r="D45" s="24" t="s">
        <v>98</v>
      </c>
      <c r="E45" s="25" t="s">
        <v>2</v>
      </c>
      <c r="F45" s="25"/>
      <c r="G45" s="26"/>
      <c r="H45" s="27"/>
    </row>
    <row r="46" spans="1:11" x14ac:dyDescent="0.35">
      <c r="A46" s="22">
        <v>42</v>
      </c>
      <c r="B46" s="23" t="s">
        <v>24</v>
      </c>
      <c r="C46" s="23" t="s">
        <v>28</v>
      </c>
      <c r="D46" s="24" t="s">
        <v>99</v>
      </c>
      <c r="E46" s="25" t="s">
        <v>2</v>
      </c>
      <c r="F46" s="25"/>
      <c r="G46" s="26"/>
      <c r="H46" s="27"/>
    </row>
    <row r="47" spans="1:11" x14ac:dyDescent="0.35">
      <c r="A47" s="16">
        <v>43</v>
      </c>
      <c r="B47" s="23" t="s">
        <v>24</v>
      </c>
      <c r="C47" s="23" t="s">
        <v>3</v>
      </c>
      <c r="D47" s="24" t="s">
        <v>27</v>
      </c>
      <c r="E47" s="25" t="s">
        <v>2</v>
      </c>
      <c r="F47" s="25"/>
      <c r="G47" s="26"/>
      <c r="H47" s="27"/>
      <c r="I47" s="2">
        <f t="shared" si="3"/>
        <v>1</v>
      </c>
      <c r="J47" s="2">
        <f t="shared" si="4"/>
        <v>0</v>
      </c>
      <c r="K47" s="2">
        <f t="shared" si="5"/>
        <v>1</v>
      </c>
    </row>
    <row r="48" spans="1:11" x14ac:dyDescent="0.35">
      <c r="A48" s="22">
        <v>44</v>
      </c>
      <c r="B48" s="23" t="s">
        <v>24</v>
      </c>
      <c r="C48" s="23" t="s">
        <v>23</v>
      </c>
      <c r="D48" s="24" t="s">
        <v>102</v>
      </c>
      <c r="E48" s="25" t="s">
        <v>2</v>
      </c>
      <c r="F48" s="25"/>
      <c r="G48" s="26"/>
      <c r="H48" s="27"/>
      <c r="I48" s="2">
        <f t="shared" si="3"/>
        <v>1</v>
      </c>
      <c r="J48" s="2">
        <f t="shared" si="4"/>
        <v>0</v>
      </c>
      <c r="K48" s="2">
        <f t="shared" si="5"/>
        <v>1</v>
      </c>
    </row>
    <row r="49" spans="1:11" x14ac:dyDescent="0.35">
      <c r="A49" s="22">
        <v>45</v>
      </c>
      <c r="B49" s="23" t="s">
        <v>24</v>
      </c>
      <c r="C49" s="23" t="s">
        <v>23</v>
      </c>
      <c r="D49" s="24" t="s">
        <v>26</v>
      </c>
      <c r="E49" s="25"/>
      <c r="F49" s="25" t="s">
        <v>2</v>
      </c>
      <c r="G49" s="26"/>
      <c r="H49" s="27"/>
      <c r="I49" s="2">
        <f t="shared" si="3"/>
        <v>0</v>
      </c>
      <c r="J49" s="2">
        <f t="shared" si="4"/>
        <v>1</v>
      </c>
      <c r="K49" s="2">
        <f t="shared" si="5"/>
        <v>1</v>
      </c>
    </row>
    <row r="50" spans="1:11" x14ac:dyDescent="0.35">
      <c r="A50" s="16">
        <v>46</v>
      </c>
      <c r="B50" s="23" t="s">
        <v>24</v>
      </c>
      <c r="C50" s="23" t="s">
        <v>23</v>
      </c>
      <c r="D50" s="24" t="s">
        <v>25</v>
      </c>
      <c r="E50" s="25" t="s">
        <v>2</v>
      </c>
      <c r="F50" s="25"/>
      <c r="G50" s="26"/>
      <c r="H50" s="27"/>
      <c r="I50" s="2">
        <f t="shared" si="3"/>
        <v>1</v>
      </c>
      <c r="J50" s="2">
        <f t="shared" si="4"/>
        <v>0</v>
      </c>
      <c r="K50" s="2">
        <f t="shared" si="5"/>
        <v>1</v>
      </c>
    </row>
    <row r="51" spans="1:11" ht="28" x14ac:dyDescent="0.35">
      <c r="A51" s="22">
        <v>47</v>
      </c>
      <c r="B51" s="23" t="s">
        <v>24</v>
      </c>
      <c r="C51" s="23" t="s">
        <v>23</v>
      </c>
      <c r="D51" s="24" t="s">
        <v>22</v>
      </c>
      <c r="E51" s="25" t="s">
        <v>2</v>
      </c>
      <c r="F51" s="25"/>
      <c r="G51" s="26"/>
      <c r="H51" s="27"/>
      <c r="I51" s="2">
        <f t="shared" si="3"/>
        <v>1</v>
      </c>
      <c r="J51" s="2">
        <f t="shared" si="4"/>
        <v>0</v>
      </c>
      <c r="K51" s="2">
        <f t="shared" si="5"/>
        <v>1</v>
      </c>
    </row>
    <row r="52" spans="1:11" ht="27" customHeight="1" x14ac:dyDescent="0.35">
      <c r="A52" s="22">
        <v>48</v>
      </c>
      <c r="B52" s="23" t="s">
        <v>18</v>
      </c>
      <c r="C52" s="23" t="s">
        <v>3</v>
      </c>
      <c r="D52" s="24" t="s">
        <v>21</v>
      </c>
      <c r="E52" s="32"/>
      <c r="F52" s="32" t="s">
        <v>2</v>
      </c>
      <c r="G52" s="26"/>
      <c r="H52" s="27"/>
      <c r="I52" s="2">
        <f t="shared" si="3"/>
        <v>0</v>
      </c>
      <c r="J52" s="2">
        <f t="shared" si="4"/>
        <v>1</v>
      </c>
      <c r="K52" s="2">
        <f t="shared" si="5"/>
        <v>1</v>
      </c>
    </row>
    <row r="53" spans="1:11" x14ac:dyDescent="0.35">
      <c r="A53" s="16">
        <v>49</v>
      </c>
      <c r="B53" s="23" t="s">
        <v>18</v>
      </c>
      <c r="C53" s="23" t="s">
        <v>3</v>
      </c>
      <c r="D53" s="24" t="s">
        <v>20</v>
      </c>
      <c r="E53" s="32" t="s">
        <v>2</v>
      </c>
      <c r="F53" s="32"/>
      <c r="G53" s="26"/>
      <c r="H53" s="27"/>
      <c r="I53" s="2">
        <f t="shared" si="3"/>
        <v>1</v>
      </c>
      <c r="J53" s="2">
        <f t="shared" si="4"/>
        <v>0</v>
      </c>
      <c r="K53" s="2">
        <f t="shared" si="5"/>
        <v>1</v>
      </c>
    </row>
    <row r="54" spans="1:11" s="33" customFormat="1" x14ac:dyDescent="0.35">
      <c r="A54" s="22">
        <v>50</v>
      </c>
      <c r="B54" s="23" t="s">
        <v>18</v>
      </c>
      <c r="C54" s="23" t="s">
        <v>3</v>
      </c>
      <c r="D54" s="24" t="s">
        <v>19</v>
      </c>
      <c r="E54" s="32" t="s">
        <v>2</v>
      </c>
      <c r="F54" s="32"/>
      <c r="G54" s="26"/>
      <c r="H54" s="27"/>
      <c r="I54" s="2">
        <f t="shared" si="3"/>
        <v>1</v>
      </c>
      <c r="J54" s="2">
        <f t="shared" si="4"/>
        <v>0</v>
      </c>
      <c r="K54" s="2">
        <f t="shared" si="5"/>
        <v>1</v>
      </c>
    </row>
    <row r="55" spans="1:11" s="33" customFormat="1" ht="36" customHeight="1" x14ac:dyDescent="0.35">
      <c r="A55" s="22">
        <v>51</v>
      </c>
      <c r="B55" s="23" t="s">
        <v>17</v>
      </c>
      <c r="C55" s="23" t="s">
        <v>3</v>
      </c>
      <c r="D55" s="24" t="s">
        <v>16</v>
      </c>
      <c r="E55" s="25" t="s">
        <v>2</v>
      </c>
      <c r="F55" s="25"/>
      <c r="G55" s="26"/>
      <c r="H55" s="27"/>
      <c r="I55" s="2">
        <f t="shared" si="3"/>
        <v>1</v>
      </c>
      <c r="J55" s="2">
        <f t="shared" si="4"/>
        <v>0</v>
      </c>
      <c r="K55" s="2">
        <f t="shared" si="5"/>
        <v>1</v>
      </c>
    </row>
    <row r="56" spans="1:11" x14ac:dyDescent="0.35">
      <c r="A56" s="16">
        <v>52</v>
      </c>
      <c r="B56" s="23" t="s">
        <v>12</v>
      </c>
      <c r="C56" s="23" t="s">
        <v>3</v>
      </c>
      <c r="D56" s="24" t="s">
        <v>103</v>
      </c>
      <c r="E56" s="32" t="s">
        <v>2</v>
      </c>
      <c r="F56" s="32"/>
      <c r="G56" s="26"/>
      <c r="H56" s="27"/>
      <c r="I56" s="2">
        <f t="shared" si="3"/>
        <v>1</v>
      </c>
      <c r="J56" s="2">
        <f t="shared" si="4"/>
        <v>0</v>
      </c>
      <c r="K56" s="2">
        <f t="shared" si="5"/>
        <v>1</v>
      </c>
    </row>
    <row r="57" spans="1:11" s="33" customFormat="1" ht="28" x14ac:dyDescent="0.35">
      <c r="A57" s="22">
        <v>53</v>
      </c>
      <c r="B57" s="23" t="s">
        <v>12</v>
      </c>
      <c r="C57" s="23" t="s">
        <v>3</v>
      </c>
      <c r="D57" s="24" t="s">
        <v>104</v>
      </c>
      <c r="E57" s="25" t="s">
        <v>2</v>
      </c>
      <c r="F57" s="25"/>
      <c r="G57" s="26"/>
      <c r="H57" s="27"/>
      <c r="I57" s="2">
        <f t="shared" ref="I57:I66" si="6">IF(E57="x",1,0)</f>
        <v>1</v>
      </c>
      <c r="J57" s="2">
        <f t="shared" ref="J57:J66" si="7">IF(F57="x",1,0)</f>
        <v>0</v>
      </c>
      <c r="K57" s="2">
        <f t="shared" ref="K57:K66" si="8">SUM(I57:J57)</f>
        <v>1</v>
      </c>
    </row>
    <row r="58" spans="1:11" s="33" customFormat="1" ht="28" x14ac:dyDescent="0.35">
      <c r="A58" s="22">
        <v>54</v>
      </c>
      <c r="B58" s="23" t="s">
        <v>12</v>
      </c>
      <c r="C58" s="23" t="s">
        <v>3</v>
      </c>
      <c r="D58" s="24" t="s">
        <v>15</v>
      </c>
      <c r="E58" s="25" t="s">
        <v>2</v>
      </c>
      <c r="F58" s="25"/>
      <c r="G58" s="26"/>
      <c r="H58" s="27"/>
      <c r="I58" s="2">
        <f t="shared" si="6"/>
        <v>1</v>
      </c>
      <c r="J58" s="2">
        <f t="shared" si="7"/>
        <v>0</v>
      </c>
      <c r="K58" s="2">
        <f t="shared" si="8"/>
        <v>1</v>
      </c>
    </row>
    <row r="59" spans="1:11" x14ac:dyDescent="0.35">
      <c r="A59" s="16">
        <v>55</v>
      </c>
      <c r="B59" s="23" t="s">
        <v>12</v>
      </c>
      <c r="C59" s="23" t="s">
        <v>3</v>
      </c>
      <c r="D59" s="24" t="s">
        <v>14</v>
      </c>
      <c r="E59" s="25" t="s">
        <v>2</v>
      </c>
      <c r="F59" s="25"/>
      <c r="G59" s="26"/>
      <c r="H59" s="27"/>
      <c r="I59" s="2">
        <f t="shared" si="6"/>
        <v>1</v>
      </c>
      <c r="J59" s="2">
        <f t="shared" si="7"/>
        <v>0</v>
      </c>
      <c r="K59" s="2">
        <f t="shared" si="8"/>
        <v>1</v>
      </c>
    </row>
    <row r="60" spans="1:11" x14ac:dyDescent="0.35">
      <c r="A60" s="22">
        <v>56</v>
      </c>
      <c r="B60" s="23" t="s">
        <v>12</v>
      </c>
      <c r="C60" s="23" t="s">
        <v>3</v>
      </c>
      <c r="D60" s="24" t="s">
        <v>13</v>
      </c>
      <c r="E60" s="25" t="s">
        <v>2</v>
      </c>
      <c r="F60" s="25"/>
      <c r="G60" s="26"/>
      <c r="H60" s="27"/>
      <c r="I60" s="2">
        <f t="shared" si="6"/>
        <v>1</v>
      </c>
      <c r="J60" s="2">
        <f t="shared" si="7"/>
        <v>0</v>
      </c>
      <c r="K60" s="2">
        <f t="shared" si="8"/>
        <v>1</v>
      </c>
    </row>
    <row r="61" spans="1:11" ht="28" x14ac:dyDescent="0.35">
      <c r="A61" s="22">
        <v>57</v>
      </c>
      <c r="B61" s="23" t="s">
        <v>10</v>
      </c>
      <c r="C61" s="23" t="s">
        <v>3</v>
      </c>
      <c r="D61" s="24" t="s">
        <v>11</v>
      </c>
      <c r="E61" s="25" t="s">
        <v>9</v>
      </c>
      <c r="F61" s="25"/>
      <c r="G61" s="26"/>
      <c r="H61" s="27"/>
      <c r="I61" s="2">
        <f t="shared" si="6"/>
        <v>1</v>
      </c>
      <c r="J61" s="2">
        <f t="shared" si="7"/>
        <v>0</v>
      </c>
      <c r="K61" s="2">
        <f t="shared" si="8"/>
        <v>1</v>
      </c>
    </row>
    <row r="62" spans="1:11" ht="84" x14ac:dyDescent="0.35">
      <c r="A62" s="16">
        <v>58</v>
      </c>
      <c r="B62" s="23" t="s">
        <v>10</v>
      </c>
      <c r="C62" s="23" t="s">
        <v>3</v>
      </c>
      <c r="D62" s="24" t="s">
        <v>90</v>
      </c>
      <c r="E62" s="25" t="s">
        <v>9</v>
      </c>
      <c r="F62" s="25"/>
      <c r="G62" s="26"/>
      <c r="H62" s="27"/>
      <c r="I62" s="2">
        <f t="shared" si="6"/>
        <v>1</v>
      </c>
      <c r="J62" s="2">
        <f t="shared" si="7"/>
        <v>0</v>
      </c>
      <c r="K62" s="2">
        <f t="shared" si="8"/>
        <v>1</v>
      </c>
    </row>
    <row r="63" spans="1:11" ht="28" x14ac:dyDescent="0.35">
      <c r="A63" s="22">
        <v>59</v>
      </c>
      <c r="B63" s="23" t="s">
        <v>4</v>
      </c>
      <c r="C63" s="23" t="s">
        <v>3</v>
      </c>
      <c r="D63" s="24" t="s">
        <v>8</v>
      </c>
      <c r="E63" s="25" t="s">
        <v>2</v>
      </c>
      <c r="F63" s="25"/>
      <c r="G63" s="26"/>
      <c r="H63" s="27"/>
      <c r="I63" s="2">
        <f t="shared" si="6"/>
        <v>1</v>
      </c>
      <c r="J63" s="2">
        <f t="shared" si="7"/>
        <v>0</v>
      </c>
      <c r="K63" s="2">
        <f t="shared" si="8"/>
        <v>1</v>
      </c>
    </row>
    <row r="64" spans="1:11" x14ac:dyDescent="0.35">
      <c r="A64" s="22">
        <v>60</v>
      </c>
      <c r="B64" s="28" t="s">
        <v>4</v>
      </c>
      <c r="C64" s="23" t="s">
        <v>3</v>
      </c>
      <c r="D64" s="29" t="s">
        <v>7</v>
      </c>
      <c r="E64" s="31" t="s">
        <v>2</v>
      </c>
      <c r="F64" s="31"/>
      <c r="G64" s="26"/>
      <c r="H64" s="27"/>
      <c r="I64" s="2">
        <f t="shared" si="6"/>
        <v>1</v>
      </c>
      <c r="J64" s="2">
        <f t="shared" si="7"/>
        <v>0</v>
      </c>
      <c r="K64" s="2">
        <f t="shared" si="8"/>
        <v>1</v>
      </c>
    </row>
    <row r="65" spans="1:11" x14ac:dyDescent="0.35">
      <c r="A65" s="16">
        <v>61</v>
      </c>
      <c r="B65" s="28" t="s">
        <v>4</v>
      </c>
      <c r="C65" s="23" t="s">
        <v>3</v>
      </c>
      <c r="D65" s="29" t="s">
        <v>6</v>
      </c>
      <c r="E65" s="31" t="s">
        <v>2</v>
      </c>
      <c r="F65" s="31"/>
      <c r="G65" s="26"/>
      <c r="H65" s="27"/>
      <c r="I65" s="2">
        <f t="shared" si="6"/>
        <v>1</v>
      </c>
      <c r="J65" s="2">
        <f t="shared" si="7"/>
        <v>0</v>
      </c>
      <c r="K65" s="2">
        <f t="shared" si="8"/>
        <v>1</v>
      </c>
    </row>
    <row r="66" spans="1:11" ht="28" x14ac:dyDescent="0.35">
      <c r="A66" s="22">
        <v>62</v>
      </c>
      <c r="B66" s="23" t="s">
        <v>4</v>
      </c>
      <c r="C66" s="23" t="s">
        <v>3</v>
      </c>
      <c r="D66" s="24" t="s">
        <v>5</v>
      </c>
      <c r="E66" s="25" t="s">
        <v>2</v>
      </c>
      <c r="F66" s="25"/>
      <c r="G66" s="26"/>
      <c r="H66" s="27"/>
      <c r="I66" s="2">
        <f t="shared" si="6"/>
        <v>1</v>
      </c>
      <c r="J66" s="2">
        <f t="shared" si="7"/>
        <v>0</v>
      </c>
      <c r="K66" s="2">
        <f t="shared" si="8"/>
        <v>1</v>
      </c>
    </row>
    <row r="67" spans="1:11" x14ac:dyDescent="0.35">
      <c r="I67" s="2">
        <f>SUM(I5:I66)</f>
        <v>49</v>
      </c>
      <c r="J67" s="2">
        <f>SUM(J5:J66)</f>
        <v>11</v>
      </c>
      <c r="K67" s="2">
        <f>SUM(K5:K66)</f>
        <v>60</v>
      </c>
    </row>
    <row r="69" spans="1:11" hidden="1" x14ac:dyDescent="0.35">
      <c r="H69" s="3" t="s">
        <v>1</v>
      </c>
      <c r="I69" s="2">
        <f>I67*7.5</f>
        <v>367.5</v>
      </c>
      <c r="J69" s="2">
        <f>J67*3</f>
        <v>33</v>
      </c>
      <c r="K69" s="2">
        <f>SUM(I69:J69)</f>
        <v>400.5</v>
      </c>
    </row>
    <row r="70" spans="1:11" hidden="1" x14ac:dyDescent="0.35">
      <c r="H70" s="3" t="s">
        <v>0</v>
      </c>
      <c r="I70" s="2">
        <f>I67*5</f>
        <v>245</v>
      </c>
      <c r="J70" s="2">
        <f>J67*1</f>
        <v>11</v>
      </c>
      <c r="K70" s="2">
        <f>SUM(I70:J70)</f>
        <v>256</v>
      </c>
    </row>
    <row r="80" spans="1:11" x14ac:dyDescent="0.35">
      <c r="C80" s="34"/>
    </row>
  </sheetData>
  <sheetProtection selectLockedCells="1"/>
  <printOptions horizontalCentered="1" verticalCentered="1"/>
  <pageMargins left="0.20866141699999999" right="0.20866141699999999" top="0.24803149599999999" bottom="0.24803149599999999" header="0.31496062992126" footer="0.31496062992126"/>
  <pageSetup paperSize="5" orientation="landscape" r:id="rId1"/>
  <headerFooter>
    <oddHeader>&amp;CSchedule 2.1 - RPRA Specific Requirements</oddHeader>
    <oddFooter>&amp;L&amp;B Confidential&amp;B&amp;C&amp;D&amp;RPage &amp;P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references!$C$3:$C$5</xm:f>
          </x14:formula1>
          <xm:sqref>G6:G7 G9:G66</xm:sqref>
        </x14:dataValidation>
        <x14:dataValidation type="list" allowBlank="1" showInputMessage="1" showErrorMessage="1" xr:uid="{00000000-0002-0000-0000-000001000000}">
          <x14:formula1>
            <xm:f>references!$C$2:$C$5</xm:f>
          </x14:formula1>
          <xm:sqref>G8 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C5"/>
  <sheetViews>
    <sheetView workbookViewId="0">
      <selection activeCell="E11" sqref="E11"/>
    </sheetView>
  </sheetViews>
  <sheetFormatPr defaultRowHeight="14.5" x14ac:dyDescent="0.35"/>
  <cols>
    <col min="3" max="3" width="22.36328125" customWidth="1"/>
  </cols>
  <sheetData>
    <row r="3" spans="3:3" x14ac:dyDescent="0.35">
      <c r="C3" t="s">
        <v>87</v>
      </c>
    </row>
    <row r="4" spans="3:3" x14ac:dyDescent="0.35">
      <c r="C4" t="s">
        <v>88</v>
      </c>
    </row>
    <row r="5" spans="3:3" x14ac:dyDescent="0.35">
      <c r="C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Requirements Schedule</vt:lpstr>
      <vt:lpstr>references</vt:lpstr>
      <vt:lpstr>'Requirements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Vincent</dc:creator>
  <cp:lastModifiedBy>Jaime Klein</cp:lastModifiedBy>
  <cp:lastPrinted>2020-09-16T15:53:57Z</cp:lastPrinted>
  <dcterms:created xsi:type="dcterms:W3CDTF">2020-09-11T17:51:30Z</dcterms:created>
  <dcterms:modified xsi:type="dcterms:W3CDTF">2020-09-28T13:00:09Z</dcterms:modified>
</cp:coreProperties>
</file>